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7\"/>
    </mc:Choice>
  </mc:AlternateContent>
  <xr:revisionPtr revIDLastSave="0" documentId="13_ncr:1_{508DC5AE-4784-47A9-9BB9-E72DD5939574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C39" i="1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8" i="2" l="1"/>
  <c r="H23" i="2"/>
  <c r="H41" i="2"/>
  <c r="C32" i="1"/>
  <c r="C34" i="1" s="1"/>
  <c r="C31" i="1"/>
  <c r="H65" i="2"/>
  <c r="D66" i="2"/>
  <c r="H64" i="2"/>
  <c r="H66" i="2" l="1"/>
  <c r="D68" i="2"/>
  <c r="D69" i="2" l="1"/>
  <c r="H68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<sst xmlns="http://schemas.openxmlformats.org/spreadsheetml/2006/main" count="290" uniqueCount="136">
  <si>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</si>
  <si>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P_0657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</si>
  <si>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</si>
  <si>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</si>
  <si>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</si>
  <si>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</si>
  <si>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</si>
  <si>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</si>
  <si>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</si>
  <si>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</si>
  <si>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</si>
  <si>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</si>
  <si>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</si>
  <si>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</si>
  <si>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</si>
  <si>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</si>
  <si>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</si>
  <si>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</si>
  <si>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</si>
  <si>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</si>
  <si>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</si>
  <si>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</si>
  <si>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</si>
  <si>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</si>
  <si>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</si>
  <si>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</si>
  <si>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</si>
  <si>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</si>
  <si>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</si>
  <si>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</si>
  <si>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</si>
  <si>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</si>
  <si>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</si>
  <si>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</si>
  <si>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</si>
  <si>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</si>
  <si>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</si>
  <si>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</si>
  <si>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</si>
  <si>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</si>
  <si>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</si>
  <si>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</si>
  <si>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</si>
  <si>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</si>
  <si>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</si>
  <si>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</si>
  <si>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</si>
  <si>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</si>
  <si>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</si>
  <si>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</si>
  <si>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</si>
  <si>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</si>
  <si>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</si>
  <si>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</si>
  <si>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</si>
  <si>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</si>
  <si>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</si>
  <si>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</si>
  <si>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</si>
  <si>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</si>
  <si>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</si>
  <si>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</si>
  <si>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</si>
  <si>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</si>
  <si>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</si>
  <si>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</si>
  <si>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</si>
  <si>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</si>
  <si>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</si>
  <si>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</si>
  <si>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</si>
  <si>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</si>
  <si>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</si>
  <si>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</si>
  <si>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</si>
  <si>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</si>
  <si>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</si>
  <si>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</si>
  <si>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</si>
  <si>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</si>
  <si>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</si>
  <si>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</si>
  <si>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</si>
  <si>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</si>
  <si>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</si>
  <si>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</si>
  <si>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</si>
  <si>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</si>
  <si>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</si>
  <si>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</si>
  <si>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</si>
  <si>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</si>
  <si>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</si>
  <si>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</si>
  <si>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</si>
  <si>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</si>
  <si>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</si>
  <si>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</si>
  <si>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</si>
  <si>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</si>
  <si>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</si>
  <si>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</si>
  <si>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</si>
  <si>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</si>
  <si>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</si>
  <si>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</si>
  <si>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</si>
  <si>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</si>
  <si>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</si>
  <si>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</si>
  <si>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</si>
  <si>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</si>
  <si>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</si>
  <si>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</si>
  <si>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</si>
  <si>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</si>
  <si>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</si>
  <si>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</si>
  <si>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</si>
  <si>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</si>
  <si>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</si>
  <si>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</si>
  <si>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</si>
  <si>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</si>
  <si>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</si>
  <si>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</si>
  <si>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</si>
  <si>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</si>
  <si>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</si>
  <si>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</si>
  <si>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</si>
  <si>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</si>
  <si>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</si>
  <si>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</si>
  <si>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</si>
  <si>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Ф-1,2,3 от ТП-99 (торсада) г.о. Тольятти Самарская область (протяженностью 0,91 км),установка приборов учета (32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</si>
</sst>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0" zoomScale="90" zoomScaleNormal="90" workbookViewId="0">
      <selection activeCell="B38" sqref="B37:B38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135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120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1345.6926315789601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1345.6926315789601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224.28210157896001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1489.0552943251475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0.56999999999999995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848.76151776533402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132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12696.435042647614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448.75088035716817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13145.185923004781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2190.8643230047819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15248.314451902521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0.56999999999999995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8691.5392375844367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79">
        <f>C34+C44</f>
        <v>9540.30075534977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134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5" sqref="B15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9290.0685888541993</v>
      </c>
      <c r="E25" s="20">
        <v>476.67466723148999</v>
      </c>
      <c r="F25" s="20">
        <v>0</v>
      </c>
      <c r="G25" s="20">
        <v>0</v>
      </c>
      <c r="H25" s="20">
        <v>9766.7432560856996</v>
      </c>
    </row>
    <row r="26" spans="1:8" ht="16.95" customHeight="1" x14ac:dyDescent="0.3">
      <c r="A26" s="6"/>
      <c r="B26" s="9"/>
      <c r="C26" s="9" t="s">
        <v>26</v>
      </c>
      <c r="D26" s="20">
        <v>9290.0685888541993</v>
      </c>
      <c r="E26" s="20">
        <v>476.67466723148999</v>
      </c>
      <c r="F26" s="20">
        <v>0</v>
      </c>
      <c r="G26" s="20">
        <v>0</v>
      </c>
      <c r="H26" s="20">
        <v>9766.7432560856996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9290.0685888541993</v>
      </c>
      <c r="E42" s="20">
        <v>476.67466723148999</v>
      </c>
      <c r="F42" s="20">
        <v>0</v>
      </c>
      <c r="G42" s="20">
        <v>0</v>
      </c>
      <c r="H42" s="20">
        <v>9766.7432560856996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232.25171472135</v>
      </c>
      <c r="E44" s="20">
        <v>11.916866680787001</v>
      </c>
      <c r="F44" s="20">
        <v>0</v>
      </c>
      <c r="G44" s="20">
        <v>0</v>
      </c>
      <c r="H44" s="20">
        <v>244.16858140214001</v>
      </c>
    </row>
    <row r="45" spans="1:8" ht="16.95" customHeight="1" x14ac:dyDescent="0.3">
      <c r="A45" s="6"/>
      <c r="B45" s="9"/>
      <c r="C45" s="9" t="s">
        <v>41</v>
      </c>
      <c r="D45" s="20">
        <v>232.25171472135</v>
      </c>
      <c r="E45" s="20">
        <v>11.916866680787001</v>
      </c>
      <c r="F45" s="20">
        <v>0</v>
      </c>
      <c r="G45" s="20">
        <v>0</v>
      </c>
      <c r="H45" s="20">
        <v>244.16858140214001</v>
      </c>
    </row>
    <row r="46" spans="1:8" ht="16.95" customHeight="1" x14ac:dyDescent="0.3">
      <c r="A46" s="6"/>
      <c r="B46" s="9"/>
      <c r="C46" s="9" t="s">
        <v>42</v>
      </c>
      <c r="D46" s="20">
        <v>9522.3203035755996</v>
      </c>
      <c r="E46" s="20">
        <v>488.59153391228</v>
      </c>
      <c r="F46" s="20">
        <v>0</v>
      </c>
      <c r="G46" s="20">
        <v>0</v>
      </c>
      <c r="H46" s="20">
        <v>10010.911837488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55.691689983567997</v>
      </c>
      <c r="H48" s="20">
        <v>55.691689983567997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248.53255992332001</v>
      </c>
      <c r="E49" s="20">
        <v>12.752239035111</v>
      </c>
      <c r="F49" s="20">
        <v>0</v>
      </c>
      <c r="G49" s="20">
        <v>0</v>
      </c>
      <c r="H49" s="20">
        <v>261.28479895842997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183.38755687349001</v>
      </c>
      <c r="H50" s="20">
        <v>183.38755687349001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36.534239845888997</v>
      </c>
      <c r="H51" s="20">
        <v>36.534239845888997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54.791126088205999</v>
      </c>
      <c r="H52" s="20">
        <v>54.791126088205999</v>
      </c>
    </row>
    <row r="53" spans="1:8" ht="16.95" customHeight="1" x14ac:dyDescent="0.3">
      <c r="A53" s="6"/>
      <c r="B53" s="9"/>
      <c r="C53" s="9" t="s">
        <v>65</v>
      </c>
      <c r="D53" s="20">
        <v>248.53255992332001</v>
      </c>
      <c r="E53" s="20">
        <v>12.752239035111</v>
      </c>
      <c r="F53" s="20">
        <v>0</v>
      </c>
      <c r="G53" s="20">
        <v>330.40461279114999</v>
      </c>
      <c r="H53" s="20">
        <v>591.68941174958002</v>
      </c>
    </row>
    <row r="54" spans="1:8" ht="16.95" customHeight="1" x14ac:dyDescent="0.3">
      <c r="A54" s="6"/>
      <c r="B54" s="9"/>
      <c r="C54" s="9" t="s">
        <v>64</v>
      </c>
      <c r="D54" s="20">
        <v>9770.8528634988998</v>
      </c>
      <c r="E54" s="20">
        <v>501.34377294738999</v>
      </c>
      <c r="F54" s="20">
        <v>0</v>
      </c>
      <c r="G54" s="20">
        <v>330.40461279114999</v>
      </c>
      <c r="H54" s="20">
        <v>10602.601249236999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9770.8528634988998</v>
      </c>
      <c r="E58" s="20">
        <v>501.34377294738999</v>
      </c>
      <c r="F58" s="20">
        <v>0</v>
      </c>
      <c r="G58" s="20">
        <v>330.40461279114999</v>
      </c>
      <c r="H58" s="20">
        <v>10602.601249236999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1121.4105263158001</v>
      </c>
      <c r="H60" s="20">
        <v>1121.4105263158001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1121.4105263158001</v>
      </c>
      <c r="H61" s="20">
        <v>1121.4105263158001</v>
      </c>
    </row>
    <row r="62" spans="1:8" ht="16.95" customHeight="1" x14ac:dyDescent="0.3">
      <c r="A62" s="6"/>
      <c r="B62" s="9"/>
      <c r="C62" s="9" t="s">
        <v>56</v>
      </c>
      <c r="D62" s="20">
        <v>9770.8528634988998</v>
      </c>
      <c r="E62" s="20">
        <v>501.34377294738999</v>
      </c>
      <c r="F62" s="20">
        <v>0</v>
      </c>
      <c r="G62" s="20">
        <v>1451.8151391069</v>
      </c>
      <c r="H62" s="20">
        <v>11724.011775552999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293.12558590496695</v>
      </c>
      <c r="E64" s="20">
        <f>E62 * 3%</f>
        <v>15.040313188421699</v>
      </c>
      <c r="F64" s="20">
        <f>F62 * 3%</f>
        <v>0</v>
      </c>
      <c r="G64" s="20">
        <f>G62 * 3%</f>
        <v>43.554454173206999</v>
      </c>
      <c r="H64" s="20">
        <f>SUM(D64:G64)</f>
        <v>351.72035326659562</v>
      </c>
    </row>
    <row r="65" spans="1:8" ht="16.95" customHeight="1" x14ac:dyDescent="0.3">
      <c r="A65" s="6"/>
      <c r="B65" s="9"/>
      <c r="C65" s="9" t="s">
        <v>52</v>
      </c>
      <c r="D65" s="20">
        <f>D64</f>
        <v>293.12558590496695</v>
      </c>
      <c r="E65" s="20">
        <f>E64</f>
        <v>15.040313188421699</v>
      </c>
      <c r="F65" s="20">
        <f>F64</f>
        <v>0</v>
      </c>
      <c r="G65" s="20">
        <f>G64</f>
        <v>43.554454173206999</v>
      </c>
      <c r="H65" s="20">
        <f>SUM(D65:G65)</f>
        <v>351.72035326659562</v>
      </c>
    </row>
    <row r="66" spans="1:8" ht="16.95" customHeight="1" x14ac:dyDescent="0.3">
      <c r="A66" s="6"/>
      <c r="B66" s="9"/>
      <c r="C66" s="9" t="s">
        <v>51</v>
      </c>
      <c r="D66" s="20">
        <f>D65 + D62</f>
        <v>10063.978449403867</v>
      </c>
      <c r="E66" s="20">
        <f>E65 + E62</f>
        <v>516.38408613581169</v>
      </c>
      <c r="F66" s="20">
        <f>F65 + F62</f>
        <v>0</v>
      </c>
      <c r="G66" s="20">
        <f>G65 + G62</f>
        <v>1495.369593280107</v>
      </c>
      <c r="H66" s="20">
        <f>SUM(D66:G66)</f>
        <v>12075.732128819785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2012.7956898807734</v>
      </c>
      <c r="E68" s="20">
        <f>E66 * 20%</f>
        <v>103.27681722716234</v>
      </c>
      <c r="F68" s="20">
        <f>F66 * 20%</f>
        <v>0</v>
      </c>
      <c r="G68" s="20">
        <f>G66 * 20%</f>
        <v>299.07391865602142</v>
      </c>
      <c r="H68" s="20">
        <f>SUM(D68:G68)</f>
        <v>2415.1464257639568</v>
      </c>
    </row>
    <row r="69" spans="1:8" ht="16.95" customHeight="1" x14ac:dyDescent="0.3">
      <c r="A69" s="6"/>
      <c r="B69" s="9"/>
      <c r="C69" s="9" t="s">
        <v>47</v>
      </c>
      <c r="D69" s="20">
        <f>D68</f>
        <v>2012.7956898807734</v>
      </c>
      <c r="E69" s="20">
        <f>E68</f>
        <v>103.27681722716234</v>
      </c>
      <c r="F69" s="20">
        <f>F68</f>
        <v>0</v>
      </c>
      <c r="G69" s="20">
        <f>G68</f>
        <v>299.07391865602142</v>
      </c>
      <c r="H69" s="20">
        <f>SUM(D69:G69)</f>
        <v>2415.1464257639568</v>
      </c>
    </row>
    <row r="70" spans="1:8" ht="16.95" customHeight="1" x14ac:dyDescent="0.3">
      <c r="A70" s="6"/>
      <c r="B70" s="9"/>
      <c r="C70" s="9" t="s">
        <v>46</v>
      </c>
      <c r="D70" s="20">
        <f>D69 + D66</f>
        <v>12076.77413928464</v>
      </c>
      <c r="E70" s="20">
        <f>E69 + E66</f>
        <v>619.66090336297407</v>
      </c>
      <c r="F70" s="20">
        <f>F69 + F66</f>
        <v>0</v>
      </c>
      <c r="G70" s="20">
        <f>G69 + G66</f>
        <v>1794.4435119361283</v>
      </c>
      <c r="H70" s="20">
        <f>SUM(D70:G70)</f>
        <v>14490.878554583742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4730.0685888542002</v>
      </c>
      <c r="E13" s="19">
        <v>78.594667231494</v>
      </c>
      <c r="F13" s="19">
        <v>0</v>
      </c>
      <c r="G13" s="19">
        <v>0</v>
      </c>
      <c r="H13" s="19">
        <v>4808.6632560856997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4730.0685888542002</v>
      </c>
      <c r="E14" s="19">
        <v>78.594667231494</v>
      </c>
      <c r="F14" s="19">
        <v>0</v>
      </c>
      <c r="G14" s="19">
        <v>0</v>
      </c>
      <c r="H14" s="19">
        <v>4808.6632560856997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55.691689983567997</v>
      </c>
      <c r="H13" s="19">
        <v>55.691689983567997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55.691689983567997</v>
      </c>
      <c r="H14" s="19">
        <v>55.691689983567997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552.13052631579001</v>
      </c>
      <c r="H13" s="19">
        <v>552.13052631579001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552.13052631579001</v>
      </c>
      <c r="H14" s="19">
        <v>552.13052631579001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4560</v>
      </c>
      <c r="E13" s="19">
        <v>398.08</v>
      </c>
      <c r="F13" s="19">
        <v>0</v>
      </c>
      <c r="G13" s="19">
        <v>0</v>
      </c>
      <c r="H13" s="19">
        <v>4958.08</v>
      </c>
      <c r="J13" s="5"/>
    </row>
    <row r="14" spans="1:14" ht="16.95" customHeight="1" x14ac:dyDescent="0.3">
      <c r="A14" s="6"/>
      <c r="B14" s="9"/>
      <c r="C14" s="9" t="s">
        <v>79</v>
      </c>
      <c r="D14" s="19">
        <v>4560</v>
      </c>
      <c r="E14" s="19">
        <v>398.08</v>
      </c>
      <c r="F14" s="19">
        <v>0</v>
      </c>
      <c r="G14" s="19">
        <v>0</v>
      </c>
      <c r="H14" s="19">
        <v>4958.08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569.28</v>
      </c>
      <c r="H13" s="19">
        <v>569.28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569.28</v>
      </c>
      <c r="H14" s="19">
        <v>569.28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6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101"/>
      <c r="C3" s="45"/>
      <c r="D3" s="43">
        <v>4808.6632560856997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4730.0685888542002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78.594667231494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98</v>
      </c>
      <c r="D8" s="44">
        <v>4808.6632560856997</v>
      </c>
      <c r="E8" s="41">
        <v>0.91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4730.0685888542002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78.594667231494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45</v>
      </c>
      <c r="B13" s="101"/>
      <c r="C13" s="37"/>
      <c r="D13" s="43">
        <v>55.691689983567997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55.691689983567997</v>
      </c>
      <c r="E17" s="41"/>
      <c r="F17" s="41"/>
      <c r="G17" s="41"/>
      <c r="H17" s="47"/>
    </row>
    <row r="18" spans="1:8" x14ac:dyDescent="0.3">
      <c r="A18" s="96" t="s">
        <v>45</v>
      </c>
      <c r="B18" s="97"/>
      <c r="C18" s="95" t="s">
        <v>98</v>
      </c>
      <c r="D18" s="44">
        <v>55.691689983567997</v>
      </c>
      <c r="E18" s="41">
        <v>0.91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55.691689983567997</v>
      </c>
      <c r="E22" s="41"/>
      <c r="F22" s="41"/>
      <c r="G22" s="41"/>
      <c r="H22" s="98"/>
    </row>
    <row r="23" spans="1:8" ht="24.6" x14ac:dyDescent="0.3">
      <c r="A23" s="100" t="s">
        <v>58</v>
      </c>
      <c r="B23" s="101"/>
      <c r="C23" s="37"/>
      <c r="D23" s="43">
        <v>1121.4105263158001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1121.4105263158001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98</v>
      </c>
      <c r="D28" s="44">
        <v>552.13052631579001</v>
      </c>
      <c r="E28" s="41">
        <v>0.91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96</v>
      </c>
      <c r="C32" s="95"/>
      <c r="D32" s="44">
        <v>552.13052631579001</v>
      </c>
      <c r="E32" s="41"/>
      <c r="F32" s="41"/>
      <c r="G32" s="41"/>
      <c r="H32" s="98"/>
    </row>
    <row r="33" spans="1:8" x14ac:dyDescent="0.3">
      <c r="A33" s="96" t="s">
        <v>58</v>
      </c>
      <c r="B33" s="97"/>
      <c r="C33" s="95" t="s">
        <v>102</v>
      </c>
      <c r="D33" s="44">
        <v>569.28</v>
      </c>
      <c r="E33" s="41">
        <v>64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569.28</v>
      </c>
      <c r="E37" s="41"/>
      <c r="F37" s="41"/>
      <c r="G37" s="41"/>
      <c r="H37" s="98"/>
    </row>
    <row r="38" spans="1:8" ht="24.6" x14ac:dyDescent="0.3">
      <c r="A38" s="100"/>
      <c r="B38" s="101"/>
      <c r="C38" s="37"/>
      <c r="D38" s="43">
        <v>4958.08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4560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398.08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78</v>
      </c>
      <c r="B43" s="97"/>
      <c r="C43" s="95" t="s">
        <v>102</v>
      </c>
      <c r="D43" s="44">
        <v>4958.08</v>
      </c>
      <c r="E43" s="41">
        <v>64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4560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94</v>
      </c>
      <c r="C45" s="95"/>
      <c r="D45" s="44">
        <v>398.08</v>
      </c>
      <c r="E45" s="41"/>
      <c r="F45" s="41"/>
      <c r="G45" s="41"/>
      <c r="H45" s="98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8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4" t="s">
        <v>103</v>
      </c>
      <c r="B50" s="94"/>
      <c r="C50" s="94"/>
      <c r="D50" s="94"/>
      <c r="E50" s="94"/>
      <c r="F50" s="94"/>
      <c r="G50" s="94"/>
      <c r="H50" s="94"/>
    </row>
    <row r="51" spans="1:8" x14ac:dyDescent="0.3">
      <c r="A51" s="94" t="s">
        <v>104</v>
      </c>
      <c r="B51" s="94"/>
      <c r="C51" s="94"/>
      <c r="D51" s="94"/>
      <c r="E51" s="94"/>
      <c r="F51" s="94"/>
      <c r="G51" s="94"/>
      <c r="H51" s="94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1.0211157894737</v>
      </c>
      <c r="D4" s="27">
        <v>900.30388838926001</v>
      </c>
      <c r="E4" s="26">
        <v>0.4</v>
      </c>
      <c r="F4" s="26"/>
      <c r="G4" s="27">
        <v>919.31451575883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22.989473684210999</v>
      </c>
      <c r="D5" s="27">
        <v>81.798315329532997</v>
      </c>
      <c r="E5" s="26">
        <v>0.4</v>
      </c>
      <c r="F5" s="26"/>
      <c r="G5" s="27">
        <v>1880.5002176810999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3.8315789473684001</v>
      </c>
      <c r="D6" s="27">
        <v>19.871333705078001</v>
      </c>
      <c r="E6" s="26">
        <v>0.4</v>
      </c>
      <c r="F6" s="26"/>
      <c r="G6" s="27">
        <v>76.138583880509003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288</v>
      </c>
      <c r="D7" s="27">
        <v>4.8225376529421</v>
      </c>
      <c r="E7" s="26"/>
      <c r="F7" s="26"/>
      <c r="G7" s="27">
        <v>1388.8908440473001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2025-11-18T07:07:52Z</dcterms:modified>
</cp:coreProperties>
</file>